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<sst xmlns="http://schemas.openxmlformats.org/spreadsheetml/2006/main" count="163" uniqueCount="127">
  <si>
    <t>YUNG KONG GALVANISING INDUSTRIES BHD</t>
  </si>
  <si>
    <t>(Company No. 032939-U)</t>
  </si>
  <si>
    <t>Inventories</t>
  </si>
  <si>
    <t>Borrowings</t>
  </si>
  <si>
    <t>Share capital</t>
  </si>
  <si>
    <t>CONDENSED CONSOLIDATED BALANCE SHEET</t>
  </si>
  <si>
    <t>RM'000</t>
  </si>
  <si>
    <t>Reserves</t>
  </si>
  <si>
    <t>Revenue</t>
  </si>
  <si>
    <t>Administrative expenses</t>
  </si>
  <si>
    <t>Minority interests</t>
  </si>
  <si>
    <t>CONDENSED CONSOLIDATED INCOME STATEMENTS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</si>
  <si>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</si>
  <si>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</si>
  <si>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</si>
  <si>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</si>
  <si>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</si>
  <si>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</si>
  <si>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</si>
  <si>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</si>
  <si>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</si>
  <si>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CONDENSED CONSOLIDATED STATEMENT  OF CHANGES IN EQUITY</t>
  </si>
  <si>
    <t>Distributable</t>
  </si>
  <si>
    <t>Cash flows from operating activities</t>
  </si>
  <si>
    <t>Adjustments for: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</si>
  <si>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</si>
  <si>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</si>
  <si>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</si>
  <si>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</si>
  <si>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</si>
  <si>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</si>
  <si>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</si>
  <si>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</si>
  <si>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</si>
  <si>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</si>
  <si>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</si>
  <si>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</si>
  <si>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</si>
  <si>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</si>
  <si>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</si>
  <si>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</si>
  <si>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</si>
  <si>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</si>
  <si>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</si>
  <si>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</si>
  <si>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 xml:space="preserve">Proceeds from issuance of shares to minority shareholders </t>
  </si>
  <si>
    <t xml:space="preserve">Retirement benefits </t>
  </si>
  <si>
    <t>Deferred tax liabilities</t>
  </si>
  <si>
    <t xml:space="preserve">    Interest income</t>
  </si>
  <si>
    <t>Interest received</t>
  </si>
  <si>
    <t>Net profit for the year</t>
  </si>
  <si>
    <t>Cost of sales</t>
  </si>
  <si>
    <t>Gross profit</t>
  </si>
  <si>
    <t>Net increase/(decrease) in cash and cash equivalents</t>
  </si>
  <si>
    <t>Income taxes paid (net of refund)</t>
  </si>
  <si>
    <t>Audited</t>
  </si>
  <si>
    <t>Property, plant and equipment</t>
  </si>
  <si>
    <t>Goodwill</t>
  </si>
  <si>
    <t>EQUITY</t>
  </si>
  <si>
    <t xml:space="preserve">Total equity </t>
  </si>
  <si>
    <t>Other income</t>
  </si>
  <si>
    <t>Attributable to:</t>
  </si>
  <si>
    <t>At 1 January 2006</t>
  </si>
  <si>
    <t>Shares issued by a subsidiary</t>
  </si>
  <si>
    <t>Quoted investments</t>
  </si>
  <si>
    <t>Deferred tax assets</t>
  </si>
  <si>
    <t>2006</t>
  </si>
  <si>
    <t>Minority Interests</t>
  </si>
  <si>
    <t>Total Equity</t>
  </si>
  <si>
    <t>Profit/(Loss) for the period</t>
  </si>
  <si>
    <t>Basic earnings/(loss) per ordinary share (sen)</t>
  </si>
  <si>
    <t>Diluted earnings/(loss) per ordinary share (sen)</t>
  </si>
  <si>
    <t>Tax income/(expense)</t>
  </si>
  <si>
    <t xml:space="preserve">    Gain on disposal of property, plant &amp; equipment</t>
  </si>
  <si>
    <t>Proceeds from disposal of property, plant &amp; equipment</t>
  </si>
  <si>
    <t>31 December 2006</t>
  </si>
  <si>
    <t>Prepaid lease payments</t>
  </si>
  <si>
    <t>Properties held for sale</t>
  </si>
  <si>
    <t>Current tax assets</t>
  </si>
  <si>
    <t>ASSETS</t>
  </si>
  <si>
    <t>Total non-current assets</t>
  </si>
  <si>
    <t>Total current assets</t>
  </si>
  <si>
    <t>Total assets</t>
  </si>
  <si>
    <t>Total equity attributable to the equity holders of the company</t>
  </si>
  <si>
    <t>LIABILITIES</t>
  </si>
  <si>
    <t>Total non-current liabilities</t>
  </si>
  <si>
    <t>Payables and accruals</t>
  </si>
  <si>
    <t>Current tax liabilities</t>
  </si>
  <si>
    <t>Total current liabilities</t>
  </si>
  <si>
    <t>Total liabilities</t>
  </si>
  <si>
    <t>Total equity and liabilities</t>
  </si>
  <si>
    <t>Net Assets per share attributable to ordinary equity holders of the company (sen)</t>
  </si>
  <si>
    <t>Receivables, deposits and prepayments</t>
  </si>
  <si>
    <t>Cash and cash equivalents</t>
  </si>
  <si>
    <t>____________________ Attributable to Equity Holders of the Company __________________</t>
  </si>
  <si>
    <t>At 31 December 2006</t>
  </si>
  <si>
    <t>Equity holders of the company</t>
  </si>
  <si>
    <t>Selling and distribution expenses</t>
  </si>
  <si>
    <t>Interest expense</t>
  </si>
  <si>
    <t>Profit/(Loss) before taxation</t>
  </si>
  <si>
    <t>Realisation of revaluation reserve</t>
  </si>
  <si>
    <t>Total recognised income and expense for the year</t>
  </si>
  <si>
    <t>Dividends paid to:</t>
  </si>
  <si>
    <t xml:space="preserve">  - minority shareholders</t>
  </si>
  <si>
    <t xml:space="preserve">  - Shareholders of the company</t>
  </si>
  <si>
    <t xml:space="preserve">    Depreciation of property, plant and equipment</t>
  </si>
  <si>
    <t xml:space="preserve">    Receivables, deposits and prepayments</t>
  </si>
  <si>
    <t xml:space="preserve">    Payables and accruals</t>
  </si>
  <si>
    <t>Cash generated from operations</t>
  </si>
  <si>
    <t>Net cash generated from operating activities</t>
  </si>
  <si>
    <t>Increase in deposits pledged with banks</t>
  </si>
  <si>
    <t>Fixed deposits (excluding deposits pledged)</t>
  </si>
  <si>
    <t>AT 31 MARCH 2007</t>
  </si>
  <si>
    <t>Unaudited</t>
  </si>
  <si>
    <t>31 March 2007</t>
  </si>
  <si>
    <t>3 months ended 31 Mar</t>
  </si>
  <si>
    <t>Year to date ended 31 Mar</t>
  </si>
  <si>
    <t>For the period ended 31 March 2007</t>
  </si>
  <si>
    <t>the Annual Financial Report for the year ended 31st December 2006)</t>
  </si>
  <si>
    <t>2007</t>
  </si>
  <si>
    <t xml:space="preserve">    Depreciation of prepaid lease payments</t>
  </si>
  <si>
    <t>Repayment of/(net proceed from) term loans</t>
  </si>
  <si>
    <t>Repayment of bankers' acceptances and revolving credits (net)</t>
  </si>
  <si>
    <t>Net cash used in financing activities</t>
  </si>
  <si>
    <t>At 1 January 2007</t>
  </si>
  <si>
    <t>At 31 March 2007</t>
  </si>
  <si>
    <t>Profit/(loss) before taxation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</si>
</sst>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  <numFmt numFmtId="17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3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3" xfId="15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/>
    </xf>
    <xf numFmtId="170" fontId="4" fillId="0" borderId="2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4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5" xfId="15" applyNumberFormat="1" applyFont="1" applyBorder="1" applyAlignment="1">
      <alignment vertical="center"/>
    </xf>
    <xf numFmtId="0" fontId="4" fillId="0" borderId="0" xfId="15" applyNumberFormat="1" applyFont="1" applyAlignment="1">
      <alignment horizontal="right" vertical="center"/>
    </xf>
    <xf numFmtId="170" fontId="4" fillId="0" borderId="6" xfId="15" applyNumberFormat="1" applyFont="1" applyBorder="1" applyAlignment="1">
      <alignment vertical="center"/>
    </xf>
    <xf numFmtId="0" fontId="3" fillId="0" borderId="0" xfId="15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70" fontId="4" fillId="0" borderId="4" xfId="15" applyNumberFormat="1" applyFont="1" applyBorder="1" applyAlignment="1">
      <alignment vertical="center"/>
    </xf>
    <xf numFmtId="17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4" fillId="0" borderId="5" xfId="15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2" xfId="15" applyFont="1" applyBorder="1" applyAlignment="1">
      <alignment vertical="center"/>
    </xf>
    <xf numFmtId="170" fontId="4" fillId="0" borderId="9" xfId="0" applyNumberFormat="1" applyFont="1" applyBorder="1" applyAlignment="1">
      <alignment vertical="center"/>
    </xf>
    <xf numFmtId="170" fontId="4" fillId="0" borderId="2" xfId="15" applyNumberFormat="1" applyFont="1" applyFill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"/>
    </sheetView>
  </sheetViews>
  <sheetFormatPr defaultColWidth="9.140625" defaultRowHeight="15" customHeight="1"/>
  <cols>
    <col min="1" max="1" width="36.8515625" style="3" customWidth="1"/>
    <col min="2" max="3" width="6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39" t="s">
        <v>0</v>
      </c>
      <c r="B1" s="2"/>
      <c r="C1" s="2"/>
      <c r="D1" s="2"/>
      <c r="E1" s="2"/>
      <c r="F1" s="2"/>
    </row>
    <row r="2" spans="1:6" ht="15" customHeight="1">
      <c r="A2" s="38" t="s">
        <v>1</v>
      </c>
      <c r="B2" s="2"/>
      <c r="C2" s="2"/>
      <c r="D2" s="2"/>
      <c r="E2" s="2"/>
      <c r="F2" s="2"/>
    </row>
    <row r="3" spans="1:6" ht="15" customHeight="1">
      <c r="A3" s="36" t="s">
        <v>5</v>
      </c>
      <c r="B3" s="2"/>
      <c r="C3" s="2"/>
      <c r="D3" s="2"/>
      <c r="E3" s="2"/>
      <c r="F3" s="4"/>
    </row>
    <row r="4" spans="1:6" ht="15" customHeight="1">
      <c r="A4" s="67" t="s">
        <v>112</v>
      </c>
      <c r="B4" s="67"/>
      <c r="C4" s="67"/>
      <c r="D4" s="67"/>
      <c r="E4" s="67"/>
      <c r="F4" s="67"/>
    </row>
    <row r="6" spans="2:6" ht="15" customHeight="1">
      <c r="B6" s="6"/>
      <c r="C6" s="6"/>
      <c r="D6" s="53" t="s">
        <v>113</v>
      </c>
      <c r="F6" s="53" t="s">
        <v>55</v>
      </c>
    </row>
    <row r="7" spans="2:6" ht="15" customHeight="1">
      <c r="B7" s="6"/>
      <c r="C7" s="6"/>
      <c r="D7" s="7" t="s">
        <v>114</v>
      </c>
      <c r="F7" s="7" t="s">
        <v>75</v>
      </c>
    </row>
    <row r="8" spans="2:6" ht="15" customHeight="1">
      <c r="B8" s="6"/>
      <c r="C8" s="6"/>
      <c r="D8" s="8" t="s">
        <v>6</v>
      </c>
      <c r="F8" s="8" t="s">
        <v>6</v>
      </c>
    </row>
    <row r="9" spans="1:6" ht="15" customHeight="1">
      <c r="A9" s="10" t="s">
        <v>79</v>
      </c>
      <c r="B9" s="6"/>
      <c r="C9" s="6"/>
      <c r="F9" s="3"/>
    </row>
    <row r="10" spans="1:6" ht="15" customHeight="1">
      <c r="A10" s="10"/>
      <c r="B10" s="6"/>
      <c r="C10" s="6"/>
      <c r="F10" s="3"/>
    </row>
    <row r="11" spans="1:6" ht="15" customHeight="1">
      <c r="A11" s="3" t="s">
        <v>56</v>
      </c>
      <c r="B11" s="6"/>
      <c r="C11" s="6"/>
      <c r="D11" s="5">
        <v>228723</v>
      </c>
      <c r="F11" s="5">
        <v>222200</v>
      </c>
    </row>
    <row r="12" spans="1:6" ht="15" customHeight="1">
      <c r="A12" s="3" t="s">
        <v>76</v>
      </c>
      <c r="B12" s="6"/>
      <c r="C12" s="6"/>
      <c r="D12" s="5">
        <v>3800</v>
      </c>
      <c r="F12" s="5">
        <v>3820</v>
      </c>
    </row>
    <row r="13" spans="1:6" ht="15" customHeight="1">
      <c r="A13" s="3" t="s">
        <v>64</v>
      </c>
      <c r="B13" s="6"/>
      <c r="C13" s="6"/>
      <c r="D13" s="5">
        <v>23</v>
      </c>
      <c r="F13" s="5">
        <v>23</v>
      </c>
    </row>
    <row r="14" spans="1:6" ht="15" customHeight="1">
      <c r="A14" s="3" t="s">
        <v>65</v>
      </c>
      <c r="B14" s="6"/>
      <c r="C14" s="6"/>
      <c r="D14" s="5">
        <v>246</v>
      </c>
      <c r="F14" s="5">
        <v>252</v>
      </c>
    </row>
    <row r="15" spans="1:6" ht="15" customHeight="1">
      <c r="A15" s="3" t="s">
        <v>57</v>
      </c>
      <c r="B15" s="6"/>
      <c r="C15" s="6"/>
      <c r="D15" s="5">
        <v>1438</v>
      </c>
      <c r="F15" s="5">
        <v>1438</v>
      </c>
    </row>
    <row r="16" spans="1:6" ht="15" customHeight="1">
      <c r="A16" s="10" t="s">
        <v>80</v>
      </c>
      <c r="B16" s="6"/>
      <c r="C16" s="6"/>
      <c r="D16" s="54">
        <f>SUM(D11:D15)</f>
        <v>234230</v>
      </c>
      <c r="F16" s="54">
        <f>SUM(F11:F15)</f>
        <v>227733</v>
      </c>
    </row>
    <row r="17" spans="1:4" ht="15" customHeight="1">
      <c r="A17" s="10"/>
      <c r="B17" s="6"/>
      <c r="C17" s="6"/>
      <c r="D17" s="5"/>
    </row>
    <row r="18" spans="1:6" ht="15" customHeight="1">
      <c r="A18" s="3" t="s">
        <v>2</v>
      </c>
      <c r="B18" s="6"/>
      <c r="C18" s="6"/>
      <c r="D18" s="13">
        <v>68430</v>
      </c>
      <c r="E18" s="17"/>
      <c r="F18" s="13">
        <v>92795</v>
      </c>
    </row>
    <row r="19" spans="1:6" ht="15" customHeight="1">
      <c r="A19" s="3" t="s">
        <v>77</v>
      </c>
      <c r="B19" s="6"/>
      <c r="C19" s="6"/>
      <c r="D19" s="13">
        <v>2758</v>
      </c>
      <c r="E19" s="17"/>
      <c r="F19" s="13">
        <v>2758</v>
      </c>
    </row>
    <row r="20" spans="1:6" ht="15" customHeight="1">
      <c r="A20" s="3" t="s">
        <v>92</v>
      </c>
      <c r="B20" s="6"/>
      <c r="C20" s="6"/>
      <c r="D20" s="13">
        <v>75175</v>
      </c>
      <c r="E20" s="17"/>
      <c r="F20" s="13">
        <v>71710</v>
      </c>
    </row>
    <row r="21" spans="1:6" ht="15" customHeight="1">
      <c r="A21" s="3" t="s">
        <v>78</v>
      </c>
      <c r="B21" s="6"/>
      <c r="C21" s="6"/>
      <c r="D21" s="13">
        <v>1805</v>
      </c>
      <c r="E21" s="17"/>
      <c r="F21" s="13">
        <v>1827</v>
      </c>
    </row>
    <row r="22" spans="1:6" ht="15" customHeight="1">
      <c r="A22" s="3" t="s">
        <v>93</v>
      </c>
      <c r="B22" s="6"/>
      <c r="C22" s="6"/>
      <c r="D22" s="13">
        <v>21964</v>
      </c>
      <c r="E22" s="17"/>
      <c r="F22" s="13">
        <v>21774</v>
      </c>
    </row>
    <row r="23" spans="1:6" ht="15" customHeight="1">
      <c r="A23" s="10" t="s">
        <v>81</v>
      </c>
      <c r="B23" s="6"/>
      <c r="C23" s="6"/>
      <c r="D23" s="54">
        <f>SUM(D18:D22)</f>
        <v>170132</v>
      </c>
      <c r="E23" s="17"/>
      <c r="F23" s="54">
        <f>SUM(F18:F22)</f>
        <v>190864</v>
      </c>
    </row>
    <row r="24" spans="2:6" ht="15" customHeight="1">
      <c r="B24" s="6"/>
      <c r="C24" s="6"/>
      <c r="D24" s="13"/>
      <c r="E24" s="17"/>
      <c r="F24" s="13"/>
    </row>
    <row r="25" spans="1:6" ht="15" customHeight="1" thickBot="1">
      <c r="A25" s="10" t="s">
        <v>82</v>
      </c>
      <c r="B25" s="6"/>
      <c r="C25" s="6"/>
      <c r="D25" s="57">
        <f>D16+D23</f>
        <v>404362</v>
      </c>
      <c r="E25" s="17"/>
      <c r="F25" s="57">
        <f>F16+F23</f>
        <v>418597</v>
      </c>
    </row>
    <row r="26" spans="2:6" ht="15" customHeight="1" thickTop="1">
      <c r="B26" s="6"/>
      <c r="C26" s="6"/>
      <c r="D26" s="13"/>
      <c r="E26" s="17"/>
      <c r="F26" s="13"/>
    </row>
    <row r="27" spans="1:6" ht="15" customHeight="1">
      <c r="A27" s="10" t="s">
        <v>58</v>
      </c>
      <c r="B27" s="6"/>
      <c r="C27" s="6"/>
      <c r="D27" s="13"/>
      <c r="E27" s="17"/>
      <c r="F27" s="13"/>
    </row>
    <row r="28" spans="1:6" ht="15" customHeight="1">
      <c r="A28" s="10"/>
      <c r="B28" s="6"/>
      <c r="C28" s="6"/>
      <c r="D28" s="13"/>
      <c r="E28" s="17"/>
      <c r="F28" s="13"/>
    </row>
    <row r="29" spans="1:6" ht="15" customHeight="1">
      <c r="A29" s="3" t="s">
        <v>4</v>
      </c>
      <c r="B29" s="6"/>
      <c r="C29" s="6"/>
      <c r="D29" s="5">
        <v>65178</v>
      </c>
      <c r="F29" s="5">
        <v>65178</v>
      </c>
    </row>
    <row r="30" spans="1:6" ht="15" customHeight="1">
      <c r="A30" s="3" t="s">
        <v>7</v>
      </c>
      <c r="B30" s="6"/>
      <c r="C30" s="6"/>
      <c r="D30" s="12">
        <v>36672</v>
      </c>
      <c r="F30" s="12">
        <v>35936</v>
      </c>
    </row>
    <row r="31" spans="1:6" ht="31.5" customHeight="1">
      <c r="A31" s="20" t="s">
        <v>83</v>
      </c>
      <c r="B31" s="6"/>
      <c r="C31" s="6"/>
      <c r="D31" s="5">
        <f>SUM(D29:D30)</f>
        <v>101850</v>
      </c>
      <c r="F31" s="5">
        <f>SUM(F29:F30)</f>
        <v>101114</v>
      </c>
    </row>
    <row r="32" spans="1:6" ht="15" customHeight="1">
      <c r="A32" s="10" t="s">
        <v>10</v>
      </c>
      <c r="B32" s="6"/>
      <c r="C32" s="6"/>
      <c r="D32" s="5">
        <v>6117</v>
      </c>
      <c r="F32" s="5">
        <v>5826</v>
      </c>
    </row>
    <row r="33" spans="1:6" ht="15" customHeight="1">
      <c r="A33" s="10" t="s">
        <v>59</v>
      </c>
      <c r="B33" s="6"/>
      <c r="C33" s="6"/>
      <c r="D33" s="54">
        <f>SUM(D31:D32)</f>
        <v>107967</v>
      </c>
      <c r="F33" s="54">
        <f>SUM(F31:F32)</f>
        <v>106940</v>
      </c>
    </row>
    <row r="34" spans="2:6" ht="15" customHeight="1">
      <c r="B34" s="6"/>
      <c r="C34" s="6"/>
      <c r="D34" s="13"/>
      <c r="E34" s="17"/>
      <c r="F34" s="13"/>
    </row>
    <row r="35" spans="1:6" ht="15" customHeight="1">
      <c r="A35" s="10" t="s">
        <v>84</v>
      </c>
      <c r="B35" s="6"/>
      <c r="C35" s="6"/>
      <c r="D35" s="13"/>
      <c r="E35" s="17"/>
      <c r="F35" s="13"/>
    </row>
    <row r="36" spans="2:6" ht="15" customHeight="1">
      <c r="B36" s="6"/>
      <c r="C36" s="6"/>
      <c r="D36" s="13"/>
      <c r="E36" s="17"/>
      <c r="F36" s="13"/>
    </row>
    <row r="37" spans="1:6" ht="15" customHeight="1">
      <c r="A37" s="3" t="s">
        <v>3</v>
      </c>
      <c r="B37" s="6"/>
      <c r="C37" s="6"/>
      <c r="D37" s="13">
        <v>97823</v>
      </c>
      <c r="E37" s="17"/>
      <c r="F37" s="13">
        <v>97605</v>
      </c>
    </row>
    <row r="38" spans="1:6" ht="15" customHeight="1">
      <c r="A38" s="3" t="s">
        <v>47</v>
      </c>
      <c r="B38" s="6"/>
      <c r="C38" s="6"/>
      <c r="D38" s="13">
        <v>6245</v>
      </c>
      <c r="E38" s="17"/>
      <c r="F38" s="13">
        <v>6157</v>
      </c>
    </row>
    <row r="39" spans="1:6" ht="15" customHeight="1">
      <c r="A39" s="3" t="s">
        <v>46</v>
      </c>
      <c r="B39" s="6"/>
      <c r="C39" s="6"/>
      <c r="D39" s="13">
        <v>2066</v>
      </c>
      <c r="E39" s="17"/>
      <c r="F39" s="13">
        <v>2066</v>
      </c>
    </row>
    <row r="40" spans="1:6" ht="15" customHeight="1">
      <c r="A40" s="10" t="s">
        <v>85</v>
      </c>
      <c r="B40" s="6"/>
      <c r="C40" s="6"/>
      <c r="D40" s="54">
        <f>SUM(D37:D39)</f>
        <v>106134</v>
      </c>
      <c r="F40" s="54">
        <f>SUM(F37:F39)</f>
        <v>105828</v>
      </c>
    </row>
    <row r="41" spans="2:6" ht="15" customHeight="1">
      <c r="B41" s="6"/>
      <c r="C41" s="6"/>
      <c r="D41" s="13"/>
      <c r="E41" s="17"/>
      <c r="F41" s="13"/>
    </row>
    <row r="42" spans="1:6" ht="15" customHeight="1">
      <c r="A42" s="3" t="s">
        <v>86</v>
      </c>
      <c r="B42" s="6"/>
      <c r="C42" s="6"/>
      <c r="D42" s="13">
        <v>26373</v>
      </c>
      <c r="E42" s="17"/>
      <c r="F42" s="13">
        <v>22143</v>
      </c>
    </row>
    <row r="43" spans="1:6" ht="15" customHeight="1">
      <c r="A43" s="3" t="s">
        <v>3</v>
      </c>
      <c r="B43" s="6"/>
      <c r="C43" s="6"/>
      <c r="D43" s="13">
        <v>163506</v>
      </c>
      <c r="E43" s="17"/>
      <c r="F43" s="13">
        <v>183432</v>
      </c>
    </row>
    <row r="44" spans="1:6" ht="15" customHeight="1">
      <c r="A44" s="3" t="s">
        <v>87</v>
      </c>
      <c r="B44" s="6"/>
      <c r="C44" s="6"/>
      <c r="D44" s="13">
        <v>382</v>
      </c>
      <c r="E44" s="17"/>
      <c r="F44" s="13">
        <v>254</v>
      </c>
    </row>
    <row r="45" spans="1:6" ht="15" customHeight="1">
      <c r="A45" s="10" t="s">
        <v>88</v>
      </c>
      <c r="B45" s="6"/>
      <c r="C45" s="6"/>
      <c r="D45" s="54">
        <f>SUM(D42:D44)</f>
        <v>190261</v>
      </c>
      <c r="E45" s="17"/>
      <c r="F45" s="54">
        <f>SUM(F42:F44)</f>
        <v>205829</v>
      </c>
    </row>
    <row r="46" spans="2:6" ht="15" customHeight="1">
      <c r="B46" s="6"/>
      <c r="C46" s="6"/>
      <c r="D46" s="13"/>
      <c r="E46" s="17"/>
      <c r="F46" s="13"/>
    </row>
    <row r="47" spans="1:6" ht="15" customHeight="1" thickBot="1">
      <c r="A47" s="10" t="s">
        <v>89</v>
      </c>
      <c r="B47" s="6"/>
      <c r="C47" s="6"/>
      <c r="D47" s="11">
        <f>D40+D45</f>
        <v>296395</v>
      </c>
      <c r="F47" s="11">
        <f>F40+F45</f>
        <v>311657</v>
      </c>
    </row>
    <row r="48" spans="2:4" ht="15" customHeight="1" thickTop="1">
      <c r="B48" s="6"/>
      <c r="C48" s="6"/>
      <c r="D48" s="5"/>
    </row>
    <row r="49" spans="1:6" ht="15" customHeight="1" thickBot="1">
      <c r="A49" s="10" t="s">
        <v>90</v>
      </c>
      <c r="B49" s="6"/>
      <c r="C49" s="6"/>
      <c r="D49" s="57">
        <f>D47+D33</f>
        <v>404362</v>
      </c>
      <c r="F49" s="57">
        <f>F47+F33</f>
        <v>418597</v>
      </c>
    </row>
    <row r="50" spans="2:6" ht="15" customHeight="1" thickTop="1">
      <c r="B50" s="6"/>
      <c r="C50" s="6"/>
      <c r="F50" s="3"/>
    </row>
    <row r="51" spans="1:6" ht="28.5" customHeight="1">
      <c r="A51" s="69" t="s">
        <v>91</v>
      </c>
      <c r="B51" s="69"/>
      <c r="C51" s="6"/>
      <c r="D51" s="13">
        <f>D31/D29*100</f>
        <v>156.2643836877474</v>
      </c>
      <c r="F51" s="13">
        <f>F31/F29*100</f>
        <v>155.1351683083249</v>
      </c>
    </row>
    <row r="52" spans="2:6" ht="15" customHeight="1">
      <c r="B52" s="6"/>
      <c r="C52" s="6"/>
      <c r="D52" s="13"/>
      <c r="F52" s="13"/>
    </row>
    <row r="53" spans="1:6" ht="15" customHeight="1">
      <c r="A53" s="68" t="s">
        <v>43</v>
      </c>
      <c r="B53" s="68"/>
      <c r="C53" s="68"/>
      <c r="D53" s="68"/>
      <c r="E53" s="68"/>
      <c r="F53" s="68"/>
    </row>
    <row r="54" spans="1:6" ht="15" customHeight="1">
      <c r="A54" s="68" t="s">
        <v>118</v>
      </c>
      <c r="B54" s="68"/>
      <c r="C54" s="68"/>
      <c r="D54" s="68"/>
      <c r="E54" s="68"/>
      <c r="F54" s="68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</sheetData>
  <mergeCells count="4">
    <mergeCell ref="A4:F4"/>
    <mergeCell ref="A53:F53"/>
    <mergeCell ref="A54:F54"/>
    <mergeCell ref="A51:B51"/>
  </mergeCells>
  <printOptions/>
  <pageMargins left="0.75" right="0.75" top="0.84" bottom="0.3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7">
      <selection activeCell="A17" sqref="A17"/>
    </sheetView>
  </sheetViews>
  <sheetFormatPr defaultColWidth="9.140625" defaultRowHeight="16.5" customHeight="1"/>
  <cols>
    <col min="1" max="1" width="35.8515625" style="3" customWidth="1"/>
    <col min="2" max="2" width="2.7109375" style="3" customWidth="1"/>
    <col min="3" max="3" width="12.140625" style="3" customWidth="1"/>
    <col min="4" max="4" width="2.421875" style="3" customWidth="1"/>
    <col min="5" max="5" width="12.140625" style="3" customWidth="1"/>
    <col min="6" max="6" width="2.28125" style="5" customWidth="1"/>
    <col min="7" max="7" width="12.140625" style="5" customWidth="1"/>
    <col min="8" max="8" width="2.28125" style="5" customWidth="1"/>
    <col min="9" max="9" width="12.140625" style="5" customWidth="1"/>
    <col min="10" max="16384" width="9.140625" style="3" customWidth="1"/>
  </cols>
  <sheetData>
    <row r="1" spans="1:9" ht="15" customHeight="1">
      <c r="A1" s="71" t="s">
        <v>0</v>
      </c>
      <c r="B1" s="71"/>
      <c r="C1" s="71"/>
      <c r="D1" s="71"/>
      <c r="E1" s="71"/>
      <c r="F1" s="71"/>
      <c r="G1" s="3"/>
      <c r="H1" s="3"/>
      <c r="I1" s="3"/>
    </row>
    <row r="2" spans="1:9" ht="15" customHeight="1">
      <c r="A2" s="72" t="s">
        <v>1</v>
      </c>
      <c r="B2" s="72"/>
      <c r="C2" s="72"/>
      <c r="D2" s="72"/>
      <c r="E2" s="72"/>
      <c r="F2" s="72"/>
      <c r="G2" s="3"/>
      <c r="H2" s="3"/>
      <c r="I2" s="3"/>
    </row>
    <row r="3" spans="1:9" ht="15" customHeight="1">
      <c r="A3" s="73" t="s">
        <v>11</v>
      </c>
      <c r="B3" s="73"/>
      <c r="C3" s="73"/>
      <c r="D3" s="73"/>
      <c r="E3" s="73"/>
      <c r="F3" s="73"/>
      <c r="G3" s="3"/>
      <c r="H3" s="3"/>
      <c r="I3" s="3"/>
    </row>
    <row r="4" spans="1:9" ht="15" customHeight="1">
      <c r="A4" s="74" t="s">
        <v>117</v>
      </c>
      <c r="B4" s="74"/>
      <c r="C4" s="74"/>
      <c r="D4" s="74"/>
      <c r="E4" s="74"/>
      <c r="F4" s="74"/>
      <c r="G4" s="45"/>
      <c r="H4" s="45"/>
      <c r="I4" s="45"/>
    </row>
    <row r="6" spans="2:9" ht="16.5" customHeight="1">
      <c r="B6" s="15"/>
      <c r="C6" s="70" t="s">
        <v>115</v>
      </c>
      <c r="D6" s="70"/>
      <c r="E6" s="70"/>
      <c r="G6" s="46" t="s">
        <v>116</v>
      </c>
      <c r="H6" s="22"/>
      <c r="I6" s="22"/>
    </row>
    <row r="7" spans="3:9" ht="16.5" customHeight="1">
      <c r="C7" s="23">
        <v>2007</v>
      </c>
      <c r="D7" s="22"/>
      <c r="E7" s="23">
        <v>2006</v>
      </c>
      <c r="G7" s="23">
        <v>2007</v>
      </c>
      <c r="H7" s="22"/>
      <c r="I7" s="23">
        <v>2006</v>
      </c>
    </row>
    <row r="8" spans="1:9" ht="16.5" customHeight="1" thickBot="1">
      <c r="A8" s="17"/>
      <c r="C8" s="24" t="s">
        <v>6</v>
      </c>
      <c r="D8" s="24"/>
      <c r="E8" s="24" t="s">
        <v>6</v>
      </c>
      <c r="F8" s="18"/>
      <c r="G8" s="24" t="s">
        <v>6</v>
      </c>
      <c r="H8" s="24"/>
      <c r="I8" s="24" t="s">
        <v>6</v>
      </c>
    </row>
    <row r="9" ht="16.5" customHeight="1">
      <c r="A9" s="19"/>
    </row>
    <row r="10" spans="1:9" ht="16.5" customHeight="1">
      <c r="A10" s="10" t="s">
        <v>8</v>
      </c>
      <c r="C10" s="13">
        <v>97434</v>
      </c>
      <c r="D10" s="13"/>
      <c r="E10" s="13">
        <v>77245</v>
      </c>
      <c r="G10" s="13">
        <v>97434</v>
      </c>
      <c r="H10" s="13"/>
      <c r="I10" s="13">
        <v>77245</v>
      </c>
    </row>
    <row r="11" spans="1:9" ht="16.5" customHeight="1">
      <c r="A11" s="3" t="s">
        <v>51</v>
      </c>
      <c r="C11" s="12">
        <v>-89276</v>
      </c>
      <c r="D11" s="13"/>
      <c r="E11" s="65">
        <v>-76440</v>
      </c>
      <c r="G11" s="12">
        <v>-89276</v>
      </c>
      <c r="H11" s="13"/>
      <c r="I11" s="65">
        <v>-76440</v>
      </c>
    </row>
    <row r="12" spans="1:9" ht="16.5" customHeight="1">
      <c r="A12" s="10" t="s">
        <v>52</v>
      </c>
      <c r="C12" s="13">
        <f>SUM(C10:C11)</f>
        <v>8158</v>
      </c>
      <c r="D12" s="13"/>
      <c r="E12" s="66">
        <f>SUM(E10:E11)</f>
        <v>805</v>
      </c>
      <c r="G12" s="13">
        <f>SUM(G10:G11)</f>
        <v>8158</v>
      </c>
      <c r="H12" s="13"/>
      <c r="I12" s="66">
        <f>SUM(I10:I11)</f>
        <v>805</v>
      </c>
    </row>
    <row r="13" spans="1:10" ht="16.5" customHeight="1">
      <c r="A13" s="17" t="s">
        <v>60</v>
      </c>
      <c r="B13" s="17"/>
      <c r="C13" s="13">
        <v>1363</v>
      </c>
      <c r="D13" s="13"/>
      <c r="E13" s="66">
        <v>843</v>
      </c>
      <c r="F13" s="13"/>
      <c r="G13" s="13">
        <v>1363</v>
      </c>
      <c r="H13" s="13"/>
      <c r="I13" s="66">
        <v>843</v>
      </c>
      <c r="J13" s="17"/>
    </row>
    <row r="14" spans="1:9" ht="16.5" customHeight="1">
      <c r="A14" s="3" t="s">
        <v>97</v>
      </c>
      <c r="C14" s="13">
        <v>-1228</v>
      </c>
      <c r="D14" s="13"/>
      <c r="E14" s="66">
        <v>-1275</v>
      </c>
      <c r="G14" s="13">
        <v>-1228</v>
      </c>
      <c r="H14" s="13"/>
      <c r="I14" s="66">
        <v>-1275</v>
      </c>
    </row>
    <row r="15" spans="1:9" ht="16.5" customHeight="1">
      <c r="A15" s="3" t="s">
        <v>9</v>
      </c>
      <c r="C15" s="13">
        <v>-4186</v>
      </c>
      <c r="D15" s="13"/>
      <c r="E15" s="66">
        <v>-3173</v>
      </c>
      <c r="G15" s="13">
        <v>-4186</v>
      </c>
      <c r="I15" s="66">
        <v>-3173</v>
      </c>
    </row>
    <row r="16" spans="1:9" ht="16.5" customHeight="1">
      <c r="A16" s="3" t="s">
        <v>98</v>
      </c>
      <c r="C16" s="12">
        <v>-2735</v>
      </c>
      <c r="D16" s="13"/>
      <c r="E16" s="12">
        <v>-2720</v>
      </c>
      <c r="G16" s="12">
        <v>-2735</v>
      </c>
      <c r="I16" s="12">
        <v>-2720</v>
      </c>
    </row>
    <row r="17" spans="1:9" ht="16.5" customHeight="1">
      <c r="A17" s="20" t="s">
        <v>99</v>
      </c>
      <c r="C17" s="5">
        <f>SUM(C12:C16)</f>
        <v>1372</v>
      </c>
      <c r="D17" s="5"/>
      <c r="E17" s="5">
        <f>SUM(E12:E16)</f>
        <v>-5520</v>
      </c>
      <c r="G17" s="5">
        <f>SUM(G12:G16)</f>
        <v>1372</v>
      </c>
      <c r="I17" s="5">
        <f>SUM(I12:I16)</f>
        <v>-5520</v>
      </c>
    </row>
    <row r="18" spans="1:9" ht="16.5" customHeight="1">
      <c r="A18" s="3" t="s">
        <v>72</v>
      </c>
      <c r="B18" s="21"/>
      <c r="C18" s="12">
        <v>-345</v>
      </c>
      <c r="D18" s="13"/>
      <c r="E18" s="12">
        <v>1102</v>
      </c>
      <c r="G18" s="12">
        <v>-345</v>
      </c>
      <c r="I18" s="12">
        <v>1102</v>
      </c>
    </row>
    <row r="19" spans="1:9" ht="16.5" customHeight="1" thickBot="1">
      <c r="A19" s="20" t="s">
        <v>69</v>
      </c>
      <c r="C19" s="11">
        <f>SUM(C17:C18)</f>
        <v>1027</v>
      </c>
      <c r="D19" s="5"/>
      <c r="E19" s="11">
        <f>SUM(E17:E18)</f>
        <v>-4418</v>
      </c>
      <c r="G19" s="11">
        <f>SUM(G17:G18)</f>
        <v>1027</v>
      </c>
      <c r="I19" s="11">
        <f>SUM(I17:I18)</f>
        <v>-4418</v>
      </c>
    </row>
    <row r="20" spans="1:5" ht="16.5" customHeight="1" thickTop="1">
      <c r="A20" s="20"/>
      <c r="C20" s="5"/>
      <c r="D20" s="5"/>
      <c r="E20" s="5"/>
    </row>
    <row r="21" spans="1:5" ht="16.5" customHeight="1">
      <c r="A21" s="20" t="s">
        <v>61</v>
      </c>
      <c r="C21" s="5"/>
      <c r="D21" s="5"/>
      <c r="E21" s="5"/>
    </row>
    <row r="22" spans="1:9" ht="16.5" customHeight="1">
      <c r="A22" s="26" t="s">
        <v>96</v>
      </c>
      <c r="C22" s="5">
        <f>C19-C23</f>
        <v>736</v>
      </c>
      <c r="D22" s="5"/>
      <c r="E22" s="5">
        <f>E19-E23</f>
        <v>-4548</v>
      </c>
      <c r="G22" s="5">
        <f>G19-G23</f>
        <v>736</v>
      </c>
      <c r="I22" s="5">
        <f>I19-I23</f>
        <v>-4548</v>
      </c>
    </row>
    <row r="23" spans="1:9" ht="16.5" customHeight="1">
      <c r="A23" s="3" t="s">
        <v>10</v>
      </c>
      <c r="C23" s="12">
        <v>291</v>
      </c>
      <c r="D23" s="13"/>
      <c r="E23" s="12">
        <v>130</v>
      </c>
      <c r="G23" s="12">
        <v>291</v>
      </c>
      <c r="I23" s="12">
        <v>130</v>
      </c>
    </row>
    <row r="24" spans="1:9" ht="16.5" customHeight="1" thickBot="1">
      <c r="A24" s="20"/>
      <c r="C24" s="11">
        <f>SUM(C22:C23)</f>
        <v>1027</v>
      </c>
      <c r="D24" s="5"/>
      <c r="E24" s="11">
        <f>SUM(E22:E23)</f>
        <v>-4418</v>
      </c>
      <c r="G24" s="11">
        <f>SUM(G22:G23)</f>
        <v>1027</v>
      </c>
      <c r="I24" s="11">
        <f>SUM(I22:I23)</f>
        <v>-4418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70</v>
      </c>
      <c r="C26" s="47">
        <v>1.13</v>
      </c>
      <c r="D26" s="48"/>
      <c r="E26" s="47">
        <v>-6.98</v>
      </c>
      <c r="F26" s="49"/>
      <c r="G26" s="47">
        <v>1.13</v>
      </c>
      <c r="H26" s="48"/>
      <c r="I26" s="47">
        <v>-6.98</v>
      </c>
    </row>
    <row r="27" spans="3:9" ht="9" customHeight="1" thickTop="1">
      <c r="C27" s="50"/>
      <c r="D27" s="50"/>
      <c r="E27" s="50"/>
      <c r="F27" s="49"/>
      <c r="G27" s="49"/>
      <c r="H27" s="49"/>
      <c r="I27" s="50"/>
    </row>
    <row r="28" spans="1:10" ht="24" customHeight="1" thickBot="1">
      <c r="A28" s="1" t="s">
        <v>71</v>
      </c>
      <c r="C28" s="47">
        <v>0</v>
      </c>
      <c r="D28" s="48"/>
      <c r="E28" s="47">
        <v>0</v>
      </c>
      <c r="F28" s="49"/>
      <c r="G28" s="47">
        <v>0</v>
      </c>
      <c r="H28" s="48"/>
      <c r="I28" s="47">
        <v>0</v>
      </c>
      <c r="J28" s="5"/>
    </row>
    <row r="29" spans="1:10" ht="16.5" customHeight="1" thickTop="1">
      <c r="A29" s="1"/>
      <c r="C29" s="48"/>
      <c r="D29" s="48"/>
      <c r="E29" s="48"/>
      <c r="F29" s="49"/>
      <c r="G29" s="48"/>
      <c r="H29" s="48"/>
      <c r="I29" s="48"/>
      <c r="J29" s="5"/>
    </row>
    <row r="30" spans="1:9" ht="13.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6.5" customHeight="1">
      <c r="A31" s="68" t="s">
        <v>44</v>
      </c>
      <c r="B31" s="68"/>
      <c r="C31" s="68"/>
      <c r="D31" s="68"/>
      <c r="E31" s="68"/>
      <c r="F31" s="68"/>
      <c r="G31" s="68"/>
      <c r="H31" s="68"/>
      <c r="I31" s="68"/>
    </row>
    <row r="32" spans="1:9" ht="16.5" customHeight="1">
      <c r="A32" s="68" t="s">
        <v>118</v>
      </c>
      <c r="B32" s="68"/>
      <c r="C32" s="68"/>
      <c r="D32" s="68"/>
      <c r="E32" s="68"/>
      <c r="F32" s="68"/>
      <c r="G32" s="68"/>
      <c r="H32" s="68"/>
      <c r="I32" s="68"/>
    </row>
    <row r="33" ht="16.5" customHeight="1">
      <c r="I33" s="34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5" width="11.7109375" style="5" customWidth="1"/>
    <col min="16" max="16" width="2.140625" style="3" customWidth="1"/>
    <col min="17" max="17" width="11.7109375" style="5" customWidth="1"/>
    <col min="18" max="16384" width="9.140625" style="3" customWidth="1"/>
  </cols>
  <sheetData>
    <row r="1" spans="1:17" ht="15" customHeight="1">
      <c r="A1" s="39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Q1" s="4"/>
    </row>
    <row r="2" spans="1:17" ht="15" customHeight="1">
      <c r="A2" s="37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Q2" s="4"/>
    </row>
    <row r="3" spans="1:17" ht="15" customHeight="1">
      <c r="A3" s="36" t="s">
        <v>21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  <c r="O3" s="4"/>
      <c r="Q3" s="4"/>
    </row>
    <row r="4" spans="1:17" ht="15" customHeight="1">
      <c r="A4" s="40" t="s">
        <v>117</v>
      </c>
      <c r="B4" s="41"/>
      <c r="C4" s="41"/>
      <c r="D4" s="41"/>
      <c r="E4" s="41"/>
      <c r="F4" s="41"/>
      <c r="G4" s="42"/>
      <c r="H4" s="41"/>
      <c r="I4" s="42"/>
      <c r="J4" s="42"/>
      <c r="K4" s="42"/>
      <c r="L4" s="42"/>
      <c r="M4" s="42"/>
      <c r="N4" s="42"/>
      <c r="O4" s="42"/>
      <c r="P4" s="45"/>
      <c r="Q4" s="42"/>
    </row>
    <row r="6" spans="3:17" ht="26.25" customHeight="1">
      <c r="C6" s="68" t="s">
        <v>94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13"/>
      <c r="O6" s="55" t="s">
        <v>67</v>
      </c>
      <c r="Q6" s="55" t="s">
        <v>68</v>
      </c>
    </row>
    <row r="7" spans="3:17" ht="16.5" customHeight="1" thickBot="1">
      <c r="C7" s="22"/>
      <c r="D7" s="22"/>
      <c r="E7" s="27" t="s">
        <v>12</v>
      </c>
      <c r="F7" s="28"/>
      <c r="G7" s="29"/>
      <c r="H7" s="28"/>
      <c r="I7" s="29"/>
      <c r="J7" s="30"/>
      <c r="K7" s="31" t="s">
        <v>22</v>
      </c>
      <c r="L7" s="30"/>
      <c r="M7" s="30"/>
      <c r="N7" s="16"/>
      <c r="O7" s="23"/>
      <c r="Q7" s="23"/>
    </row>
    <row r="8" spans="3:17" ht="16.5" customHeight="1">
      <c r="C8" s="23" t="s">
        <v>13</v>
      </c>
      <c r="D8" s="22"/>
      <c r="E8" s="23" t="s">
        <v>13</v>
      </c>
      <c r="F8" s="32"/>
      <c r="G8" s="23" t="s">
        <v>14</v>
      </c>
      <c r="H8" s="32"/>
      <c r="I8" s="23" t="s">
        <v>16</v>
      </c>
      <c r="J8" s="33"/>
      <c r="K8" s="23" t="s">
        <v>15</v>
      </c>
      <c r="L8" s="22"/>
      <c r="M8" s="23"/>
      <c r="N8" s="16"/>
      <c r="O8" s="23"/>
      <c r="Q8" s="23"/>
    </row>
    <row r="9" spans="3:17" ht="16.5" customHeight="1">
      <c r="C9" s="34" t="s">
        <v>16</v>
      </c>
      <c r="D9" s="34"/>
      <c r="E9" s="34" t="s">
        <v>17</v>
      </c>
      <c r="F9" s="10"/>
      <c r="G9" s="23" t="s">
        <v>18</v>
      </c>
      <c r="H9" s="10"/>
      <c r="I9" s="23" t="s">
        <v>18</v>
      </c>
      <c r="J9" s="23"/>
      <c r="K9" s="34" t="s">
        <v>19</v>
      </c>
      <c r="L9" s="10"/>
      <c r="M9" s="23" t="s">
        <v>20</v>
      </c>
      <c r="N9" s="3"/>
      <c r="O9" s="23"/>
      <c r="Q9" s="23"/>
    </row>
    <row r="10" spans="3:17" ht="16.5" customHeight="1">
      <c r="C10" s="35" t="s">
        <v>6</v>
      </c>
      <c r="D10" s="35"/>
      <c r="E10" s="35" t="s">
        <v>6</v>
      </c>
      <c r="F10" s="10"/>
      <c r="G10" s="35" t="s">
        <v>6</v>
      </c>
      <c r="H10" s="10"/>
      <c r="I10" s="35" t="s">
        <v>6</v>
      </c>
      <c r="J10" s="35"/>
      <c r="K10" s="35" t="s">
        <v>6</v>
      </c>
      <c r="L10" s="35"/>
      <c r="M10" s="35" t="s">
        <v>6</v>
      </c>
      <c r="N10" s="18"/>
      <c r="O10" s="35" t="s">
        <v>6</v>
      </c>
      <c r="Q10" s="35" t="s">
        <v>6</v>
      </c>
    </row>
    <row r="11" ht="16.5" customHeight="1">
      <c r="A11" s="10"/>
    </row>
    <row r="12" spans="1:17" ht="16.5" customHeight="1">
      <c r="A12" s="10" t="s">
        <v>124</v>
      </c>
      <c r="C12" s="14">
        <v>65178</v>
      </c>
      <c r="E12" s="14">
        <v>500</v>
      </c>
      <c r="G12" s="14">
        <v>691</v>
      </c>
      <c r="I12" s="14">
        <v>1793</v>
      </c>
      <c r="K12" s="14">
        <v>32952</v>
      </c>
      <c r="M12" s="14">
        <f>SUM(C12:K12)</f>
        <v>101114</v>
      </c>
      <c r="O12" s="14">
        <v>5826</v>
      </c>
      <c r="Q12" s="14">
        <f>SUM(M12:O12)</f>
        <v>106940</v>
      </c>
    </row>
    <row r="13" spans="1:17" ht="16.5" customHeight="1">
      <c r="A13" s="75" t="s">
        <v>100</v>
      </c>
      <c r="B13" s="76"/>
      <c r="C13" s="52">
        <v>0</v>
      </c>
      <c r="D13" s="58"/>
      <c r="E13" s="52">
        <v>0</v>
      </c>
      <c r="F13" s="59"/>
      <c r="G13" s="52">
        <v>-9</v>
      </c>
      <c r="H13" s="59"/>
      <c r="I13" s="60">
        <v>0</v>
      </c>
      <c r="J13" s="52"/>
      <c r="K13" s="52">
        <v>9</v>
      </c>
      <c r="L13" s="52"/>
      <c r="M13" s="52">
        <f>SUM(C13:K13)</f>
        <v>0</v>
      </c>
      <c r="N13" s="52"/>
      <c r="O13" s="52">
        <f>SUM(E13:M13)</f>
        <v>0</v>
      </c>
      <c r="P13" s="59"/>
      <c r="Q13" s="61">
        <f>SUM(M13:O13)</f>
        <v>0</v>
      </c>
    </row>
    <row r="14" spans="1:17" ht="16.5" customHeight="1">
      <c r="A14" s="62" t="s">
        <v>50</v>
      </c>
      <c r="B14" s="45"/>
      <c r="C14" s="63">
        <v>0</v>
      </c>
      <c r="D14" s="45"/>
      <c r="E14" s="63">
        <v>0</v>
      </c>
      <c r="F14" s="45"/>
      <c r="G14" s="63">
        <v>0</v>
      </c>
      <c r="H14" s="45"/>
      <c r="I14" s="63">
        <v>0</v>
      </c>
      <c r="J14" s="12"/>
      <c r="K14" s="12">
        <v>736</v>
      </c>
      <c r="L14" s="12"/>
      <c r="M14" s="12">
        <f>SUM(C14:K14)</f>
        <v>736</v>
      </c>
      <c r="N14" s="12"/>
      <c r="O14" s="12">
        <v>291</v>
      </c>
      <c r="P14" s="45"/>
      <c r="Q14" s="64">
        <f>SUM(M14:O14)</f>
        <v>1027</v>
      </c>
    </row>
    <row r="15" spans="1:17" ht="30.75" customHeight="1">
      <c r="A15" s="26" t="s">
        <v>101</v>
      </c>
      <c r="C15" s="5">
        <f>SUM(C13:C14)</f>
        <v>0</v>
      </c>
      <c r="D15" s="5"/>
      <c r="E15" s="5">
        <f>SUM(E13:E14)</f>
        <v>0</v>
      </c>
      <c r="F15" s="5"/>
      <c r="G15" s="5">
        <f>SUM(G13:G14)</f>
        <v>-9</v>
      </c>
      <c r="H15" s="5"/>
      <c r="I15" s="5">
        <f>SUM(I13:I14)</f>
        <v>0</v>
      </c>
      <c r="K15" s="5">
        <f>SUM(K13:K14)</f>
        <v>745</v>
      </c>
      <c r="M15" s="5">
        <f>SUM(M13:M14)</f>
        <v>736</v>
      </c>
      <c r="O15" s="5">
        <f>SUM(O13:O14)</f>
        <v>291</v>
      </c>
      <c r="P15" s="5"/>
      <c r="Q15" s="5">
        <f>SUM(Q13:Q14)</f>
        <v>1027</v>
      </c>
    </row>
    <row r="16" spans="1:17" ht="16.5" customHeight="1" thickBot="1">
      <c r="A16" s="10" t="s">
        <v>125</v>
      </c>
      <c r="C16" s="11">
        <f>SUM(C12:C15)-C15</f>
        <v>65178</v>
      </c>
      <c r="E16" s="11">
        <f>SUM(E12:E15)-E15</f>
        <v>500</v>
      </c>
      <c r="G16" s="11">
        <f>SUM(G12:G15)-G15</f>
        <v>682</v>
      </c>
      <c r="I16" s="11">
        <f>SUM(I12:I15)-I15</f>
        <v>1793</v>
      </c>
      <c r="K16" s="11">
        <f>SUM(K12:K15)-K15</f>
        <v>33697</v>
      </c>
      <c r="M16" s="11">
        <f>SUM(M12:M15)-M15</f>
        <v>101850</v>
      </c>
      <c r="O16" s="11">
        <f>SUM(O12:O15)-O15</f>
        <v>6117</v>
      </c>
      <c r="Q16" s="11">
        <f>SUM(Q12:Q15)-Q15</f>
        <v>107967</v>
      </c>
    </row>
    <row r="17" ht="16.5" customHeight="1" thickTop="1"/>
    <row r="18" ht="16.5" customHeight="1">
      <c r="A18" s="10"/>
    </row>
    <row r="19" spans="1:17" ht="16.5" customHeight="1">
      <c r="A19" s="10" t="s">
        <v>62</v>
      </c>
      <c r="C19" s="14">
        <v>65178</v>
      </c>
      <c r="E19" s="14">
        <v>500</v>
      </c>
      <c r="G19" s="14">
        <v>725</v>
      </c>
      <c r="I19" s="14">
        <v>1793</v>
      </c>
      <c r="K19" s="14">
        <v>32442</v>
      </c>
      <c r="M19" s="14">
        <f>SUM(C19:K19)</f>
        <v>100638</v>
      </c>
      <c r="O19" s="14">
        <v>4024</v>
      </c>
      <c r="Q19" s="14">
        <f>SUM(M19:O19)</f>
        <v>104662</v>
      </c>
    </row>
    <row r="20" spans="1:17" ht="16.5" customHeight="1">
      <c r="A20" s="26" t="s">
        <v>63</v>
      </c>
      <c r="C20" s="5">
        <v>0</v>
      </c>
      <c r="D20" s="14"/>
      <c r="E20" s="5">
        <v>0</v>
      </c>
      <c r="G20" s="25">
        <v>0</v>
      </c>
      <c r="I20" s="25">
        <v>0</v>
      </c>
      <c r="K20" s="5">
        <v>0</v>
      </c>
      <c r="M20" s="14">
        <f>SUM(C20:K20)</f>
        <v>0</v>
      </c>
      <c r="O20" s="14">
        <v>985</v>
      </c>
      <c r="Q20" s="14">
        <f>SUM(M20:O20)</f>
        <v>985</v>
      </c>
    </row>
    <row r="21" spans="1:17" ht="16.5" customHeight="1">
      <c r="A21" s="75" t="s">
        <v>100</v>
      </c>
      <c r="B21" s="76"/>
      <c r="C21" s="52">
        <v>0</v>
      </c>
      <c r="D21" s="58"/>
      <c r="E21" s="52">
        <v>0</v>
      </c>
      <c r="F21" s="59"/>
      <c r="G21" s="52">
        <v>-34</v>
      </c>
      <c r="H21" s="59"/>
      <c r="I21" s="60">
        <v>0</v>
      </c>
      <c r="J21" s="52"/>
      <c r="K21" s="52">
        <v>34</v>
      </c>
      <c r="L21" s="52"/>
      <c r="M21" s="52">
        <f>SUM(C21:K21)</f>
        <v>0</v>
      </c>
      <c r="N21" s="52"/>
      <c r="O21" s="52">
        <f>SUM(E21:M21)</f>
        <v>0</v>
      </c>
      <c r="P21" s="59"/>
      <c r="Q21" s="61">
        <f>SUM(M21:O21)</f>
        <v>0</v>
      </c>
    </row>
    <row r="22" spans="1:17" ht="16.5" customHeight="1">
      <c r="A22" s="62" t="s">
        <v>50</v>
      </c>
      <c r="B22" s="45"/>
      <c r="C22" s="63">
        <v>0</v>
      </c>
      <c r="D22" s="45"/>
      <c r="E22" s="63">
        <v>0</v>
      </c>
      <c r="F22" s="45"/>
      <c r="G22" s="63">
        <v>0</v>
      </c>
      <c r="H22" s="45"/>
      <c r="I22" s="63">
        <v>0</v>
      </c>
      <c r="J22" s="12"/>
      <c r="K22" s="12">
        <v>1127</v>
      </c>
      <c r="L22" s="12"/>
      <c r="M22" s="12">
        <f>SUM(C22:K22)</f>
        <v>1127</v>
      </c>
      <c r="N22" s="12"/>
      <c r="O22" s="12">
        <v>1097</v>
      </c>
      <c r="P22" s="45"/>
      <c r="Q22" s="64">
        <f>SUM(M22:O22)</f>
        <v>2224</v>
      </c>
    </row>
    <row r="23" spans="1:17" ht="30.75" customHeight="1">
      <c r="A23" s="26" t="s">
        <v>101</v>
      </c>
      <c r="C23" s="5">
        <f>SUM(C21:C22)</f>
        <v>0</v>
      </c>
      <c r="D23" s="5"/>
      <c r="E23" s="5">
        <f>SUM(E21:E22)</f>
        <v>0</v>
      </c>
      <c r="F23" s="5"/>
      <c r="G23" s="5">
        <f>SUM(G21:G22)</f>
        <v>-34</v>
      </c>
      <c r="H23" s="5"/>
      <c r="I23" s="5">
        <f>SUM(I21:I22)</f>
        <v>0</v>
      </c>
      <c r="K23" s="5">
        <f>SUM(K21:K22)</f>
        <v>1161</v>
      </c>
      <c r="M23" s="5">
        <f>SUM(M21:M22)</f>
        <v>1127</v>
      </c>
      <c r="O23" s="5">
        <f>SUM(O21:O22)</f>
        <v>1097</v>
      </c>
      <c r="P23" s="5"/>
      <c r="Q23" s="5">
        <f>SUM(Q21:Q22)</f>
        <v>2224</v>
      </c>
    </row>
    <row r="24" spans="1:16" ht="16.5" customHeight="1">
      <c r="A24" s="26" t="s">
        <v>102</v>
      </c>
      <c r="C24" s="5"/>
      <c r="D24" s="5"/>
      <c r="E24" s="5"/>
      <c r="F24" s="5"/>
      <c r="H24" s="5"/>
      <c r="P24" s="5"/>
    </row>
    <row r="25" spans="1:17" ht="16.5" customHeight="1">
      <c r="A25" s="3" t="s">
        <v>104</v>
      </c>
      <c r="C25" s="25">
        <v>0</v>
      </c>
      <c r="E25" s="25">
        <v>0</v>
      </c>
      <c r="G25" s="25">
        <v>0</v>
      </c>
      <c r="I25" s="25">
        <v>0</v>
      </c>
      <c r="K25" s="5">
        <v>-651</v>
      </c>
      <c r="M25" s="13">
        <f>SUM(C25:K25)</f>
        <v>-651</v>
      </c>
      <c r="O25" s="13">
        <v>0</v>
      </c>
      <c r="Q25" s="14">
        <f>SUM(M25:O25)</f>
        <v>-651</v>
      </c>
    </row>
    <row r="26" spans="1:17" ht="16.5" customHeight="1">
      <c r="A26" s="3" t="s">
        <v>103</v>
      </c>
      <c r="C26" s="25">
        <v>0</v>
      </c>
      <c r="E26" s="25">
        <v>0</v>
      </c>
      <c r="G26" s="25">
        <v>0</v>
      </c>
      <c r="I26" s="25">
        <v>0</v>
      </c>
      <c r="K26" s="5">
        <v>0</v>
      </c>
      <c r="M26" s="13">
        <f>SUM(C26:K26)</f>
        <v>0</v>
      </c>
      <c r="O26" s="13">
        <v>-280</v>
      </c>
      <c r="Q26" s="14">
        <f>SUM(M26:O26)</f>
        <v>-280</v>
      </c>
    </row>
    <row r="27" spans="1:17" ht="16.5" customHeight="1" thickBot="1">
      <c r="A27" s="10" t="s">
        <v>95</v>
      </c>
      <c r="C27" s="11">
        <f>SUM(C19:C26)-C23</f>
        <v>65178</v>
      </c>
      <c r="E27" s="11">
        <f>SUM(E19:E26)-E23</f>
        <v>500</v>
      </c>
      <c r="G27" s="11">
        <f>SUM(G19:G26)-G23</f>
        <v>691</v>
      </c>
      <c r="I27" s="11">
        <f>SUM(I19:I26)-I23</f>
        <v>1793</v>
      </c>
      <c r="K27" s="11">
        <f>SUM(K19:K26)-K23</f>
        <v>32952</v>
      </c>
      <c r="M27" s="11">
        <f>SUM(M19:M26)-M23</f>
        <v>101114</v>
      </c>
      <c r="O27" s="11">
        <f>SUM(O19:O26)-O23</f>
        <v>5826</v>
      </c>
      <c r="Q27" s="11">
        <f>SUM(Q19:Q26)-Q23</f>
        <v>106940</v>
      </c>
    </row>
    <row r="28" ht="16.5" customHeight="1" thickTop="1"/>
    <row r="30" spans="1:17" ht="16.5" customHeight="1">
      <c r="A30" s="68" t="s">
        <v>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O30" s="3"/>
      <c r="Q30" s="3"/>
    </row>
    <row r="31" spans="1:17" ht="16.5" customHeight="1">
      <c r="A31" s="68" t="s">
        <v>118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O31" s="3"/>
      <c r="Q31" s="3"/>
    </row>
  </sheetData>
  <mergeCells count="5">
    <mergeCell ref="A30:M30"/>
    <mergeCell ref="A31:M31"/>
    <mergeCell ref="C6:M6"/>
    <mergeCell ref="A13:B13"/>
    <mergeCell ref="A21:B21"/>
  </mergeCells>
  <printOptions/>
  <pageMargins left="0.75" right="0.22" top="0.83" bottom="0.57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40">
      <selection activeCell="A45" sqref="A45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77" t="s">
        <v>0</v>
      </c>
      <c r="B1" s="77"/>
    </row>
    <row r="2" spans="1:2" ht="15" customHeight="1">
      <c r="A2" s="78" t="s">
        <v>1</v>
      </c>
      <c r="B2" s="78"/>
    </row>
    <row r="3" spans="1:4" ht="15" customHeight="1">
      <c r="A3" s="43" t="s">
        <v>40</v>
      </c>
      <c r="B3" s="21"/>
      <c r="D3" s="21"/>
    </row>
    <row r="4" spans="1:4" ht="15" customHeight="1">
      <c r="A4" s="74" t="s">
        <v>117</v>
      </c>
      <c r="B4" s="74"/>
      <c r="C4" s="45"/>
      <c r="D4" s="45"/>
    </row>
    <row r="5" ht="15" customHeight="1"/>
    <row r="6" ht="5.25" customHeight="1"/>
    <row r="7" spans="2:4" ht="15" customHeight="1">
      <c r="B7" s="44" t="s">
        <v>119</v>
      </c>
      <c r="D7" s="44" t="s">
        <v>66</v>
      </c>
    </row>
    <row r="8" spans="2:4" ht="15" customHeight="1">
      <c r="B8" s="44"/>
      <c r="D8" s="9"/>
    </row>
    <row r="9" spans="2:4" ht="15" customHeight="1">
      <c r="B9" s="15" t="s">
        <v>6</v>
      </c>
      <c r="C9" s="15"/>
      <c r="D9" s="15" t="s">
        <v>6</v>
      </c>
    </row>
    <row r="10" spans="1:4" ht="15">
      <c r="A10" s="10" t="s">
        <v>23</v>
      </c>
      <c r="B10" s="5"/>
      <c r="D10" s="5"/>
    </row>
    <row r="11" spans="2:4" ht="15">
      <c r="B11" s="5"/>
      <c r="D11" s="5"/>
    </row>
    <row r="12" spans="1:4" ht="15">
      <c r="A12" s="3" t="s">
        <v>126</v>
      </c>
      <c r="B12" s="5">
        <v>1372</v>
      </c>
      <c r="D12" s="5">
        <v>-5520</v>
      </c>
    </row>
    <row r="13" spans="1:4" ht="15">
      <c r="A13" s="3" t="s">
        <v>24</v>
      </c>
      <c r="B13" s="5"/>
      <c r="D13" s="5"/>
    </row>
    <row r="14" spans="1:4" ht="15">
      <c r="A14" s="3" t="s">
        <v>105</v>
      </c>
      <c r="B14" s="5">
        <v>3478</v>
      </c>
      <c r="D14" s="5">
        <v>3431</v>
      </c>
    </row>
    <row r="15" spans="1:4" ht="15">
      <c r="A15" s="3" t="s">
        <v>120</v>
      </c>
      <c r="B15" s="5">
        <v>20</v>
      </c>
      <c r="D15" s="5">
        <v>20</v>
      </c>
    </row>
    <row r="16" spans="1:4" ht="15">
      <c r="A16" s="3" t="s">
        <v>73</v>
      </c>
      <c r="B16" s="5">
        <v>-30</v>
      </c>
      <c r="D16" s="5">
        <v>0</v>
      </c>
    </row>
    <row r="17" spans="1:4" ht="15">
      <c r="A17" s="3" t="s">
        <v>25</v>
      </c>
      <c r="B17" s="5">
        <v>-173</v>
      </c>
      <c r="D17" s="5">
        <v>-165</v>
      </c>
    </row>
    <row r="18" spans="1:4" ht="15">
      <c r="A18" s="3" t="s">
        <v>48</v>
      </c>
      <c r="B18" s="5">
        <v>2735</v>
      </c>
      <c r="D18" s="5">
        <v>2720</v>
      </c>
    </row>
    <row r="19" spans="2:4" ht="15">
      <c r="B19" s="52"/>
      <c r="D19" s="52"/>
    </row>
    <row r="20" spans="1:4" ht="15">
      <c r="A20" s="3" t="s">
        <v>26</v>
      </c>
      <c r="B20" s="5">
        <f>SUM(B11:B18)</f>
        <v>7402</v>
      </c>
      <c r="D20" s="5">
        <f>SUM(D11:D18)</f>
        <v>486</v>
      </c>
    </row>
    <row r="21" spans="2:4" ht="15">
      <c r="B21" s="5"/>
      <c r="D21" s="5"/>
    </row>
    <row r="22" spans="1:4" ht="15">
      <c r="A22" s="3" t="s">
        <v>27</v>
      </c>
      <c r="B22" s="5"/>
      <c r="D22" s="5"/>
    </row>
    <row r="23" spans="1:4" ht="15">
      <c r="A23" s="3" t="s">
        <v>28</v>
      </c>
      <c r="B23" s="5">
        <v>24365</v>
      </c>
      <c r="D23" s="5">
        <v>25197</v>
      </c>
    </row>
    <row r="24" spans="1:4" ht="15">
      <c r="A24" s="3" t="s">
        <v>106</v>
      </c>
      <c r="B24" s="5">
        <v>-2933</v>
      </c>
      <c r="D24" s="5">
        <v>-5766</v>
      </c>
    </row>
    <row r="25" spans="1:4" ht="15">
      <c r="A25" s="3" t="s">
        <v>107</v>
      </c>
      <c r="B25" s="12">
        <v>4219</v>
      </c>
      <c r="D25" s="12">
        <v>-6463</v>
      </c>
    </row>
    <row r="26" spans="2:4" ht="15">
      <c r="B26" s="5"/>
      <c r="D26" s="5"/>
    </row>
    <row r="27" spans="1:4" ht="15">
      <c r="A27" s="3" t="s">
        <v>108</v>
      </c>
      <c r="B27" s="5">
        <f>SUM(B20:B25)</f>
        <v>33053</v>
      </c>
      <c r="D27" s="5">
        <f>SUM(D20:D25)</f>
        <v>13454</v>
      </c>
    </row>
    <row r="28" spans="2:4" ht="15">
      <c r="B28" s="5"/>
      <c r="D28" s="5"/>
    </row>
    <row r="29" spans="1:4" ht="14.25" customHeight="1">
      <c r="A29" s="3" t="s">
        <v>54</v>
      </c>
      <c r="B29" s="5">
        <v>-100</v>
      </c>
      <c r="D29" s="5">
        <v>-143</v>
      </c>
    </row>
    <row r="30" spans="1:4" ht="15">
      <c r="A30" s="3" t="s">
        <v>29</v>
      </c>
      <c r="B30" s="5">
        <v>-1952</v>
      </c>
      <c r="D30" s="5">
        <v>-1892</v>
      </c>
    </row>
    <row r="31" spans="1:4" ht="15">
      <c r="A31" s="3" t="s">
        <v>49</v>
      </c>
      <c r="B31" s="5">
        <v>91</v>
      </c>
      <c r="D31" s="5">
        <v>159</v>
      </c>
    </row>
    <row r="32" spans="2:4" ht="15">
      <c r="B32" s="5"/>
      <c r="D32" s="5"/>
    </row>
    <row r="33" spans="1:4" ht="19.5" customHeight="1" thickBot="1">
      <c r="A33" s="20" t="s">
        <v>109</v>
      </c>
      <c r="B33" s="11">
        <f>SUM(B27:B32)</f>
        <v>31092</v>
      </c>
      <c r="D33" s="11">
        <f>SUM(D27:D32)</f>
        <v>11578</v>
      </c>
    </row>
    <row r="34" spans="2:4" ht="15.75" thickTop="1">
      <c r="B34" s="5"/>
      <c r="D34" s="5"/>
    </row>
    <row r="35" spans="2:4" ht="15">
      <c r="B35" s="5"/>
      <c r="D35" s="5"/>
    </row>
    <row r="36" spans="1:4" ht="15">
      <c r="A36" s="10" t="s">
        <v>30</v>
      </c>
      <c r="B36" s="5"/>
      <c r="D36" s="5"/>
    </row>
    <row r="37" spans="2:4" ht="15">
      <c r="B37" s="5"/>
      <c r="D37" s="5"/>
    </row>
    <row r="38" spans="1:4" ht="15">
      <c r="A38" s="3" t="s">
        <v>31</v>
      </c>
      <c r="B38" s="5">
        <v>-10523</v>
      </c>
      <c r="D38" s="5">
        <v>-11773</v>
      </c>
    </row>
    <row r="39" spans="1:4" ht="15">
      <c r="A39" s="3" t="s">
        <v>74</v>
      </c>
      <c r="B39" s="5">
        <v>30</v>
      </c>
      <c r="D39" s="5">
        <v>0</v>
      </c>
    </row>
    <row r="40" spans="1:4" ht="15">
      <c r="A40" s="3" t="s">
        <v>49</v>
      </c>
      <c r="B40" s="5">
        <v>82</v>
      </c>
      <c r="D40" s="5">
        <v>6</v>
      </c>
    </row>
    <row r="41" spans="1:4" ht="15">
      <c r="A41" s="3" t="s">
        <v>110</v>
      </c>
      <c r="B41" s="5">
        <v>-389</v>
      </c>
      <c r="D41" s="5">
        <v>-3</v>
      </c>
    </row>
    <row r="42" spans="2:4" ht="15">
      <c r="B42" s="5"/>
      <c r="D42" s="5"/>
    </row>
    <row r="43" spans="1:4" ht="19.5" customHeight="1" thickBot="1">
      <c r="A43" s="51" t="s">
        <v>32</v>
      </c>
      <c r="B43" s="11">
        <f>SUM(B37:B42)</f>
        <v>-10800</v>
      </c>
      <c r="D43" s="11">
        <f>SUM(D37:D42)</f>
        <v>-11770</v>
      </c>
    </row>
    <row r="44" spans="2:4" ht="15.75" thickTop="1">
      <c r="B44" s="5"/>
      <c r="D44" s="5"/>
    </row>
    <row r="45" spans="1:4" ht="15">
      <c r="A45" s="10" t="s">
        <v>33</v>
      </c>
      <c r="B45" s="5"/>
      <c r="D45" s="5"/>
    </row>
    <row r="46" spans="2:4" ht="15">
      <c r="B46" s="5"/>
      <c r="D46" s="5"/>
    </row>
    <row r="47" spans="1:4" ht="15">
      <c r="A47" s="3" t="s">
        <v>121</v>
      </c>
      <c r="B47" s="5">
        <f>597-2521</f>
        <v>-1924</v>
      </c>
      <c r="D47" s="5">
        <f>7310-2577</f>
        <v>4733</v>
      </c>
    </row>
    <row r="48" spans="1:4" ht="15">
      <c r="A48" s="3" t="s">
        <v>122</v>
      </c>
      <c r="B48" s="5">
        <v>-14913</v>
      </c>
      <c r="D48" s="5">
        <v>-5722</v>
      </c>
    </row>
    <row r="49" spans="1:4" ht="15">
      <c r="A49" s="3" t="s">
        <v>34</v>
      </c>
      <c r="B49" s="5">
        <v>-364</v>
      </c>
      <c r="D49" s="5">
        <v>-281</v>
      </c>
    </row>
    <row r="50" spans="1:4" ht="15">
      <c r="A50" s="3" t="s">
        <v>29</v>
      </c>
      <c r="B50" s="5">
        <v>-783</v>
      </c>
      <c r="D50" s="5">
        <v>-828</v>
      </c>
    </row>
    <row r="51" spans="1:4" ht="15">
      <c r="A51" s="3" t="s">
        <v>45</v>
      </c>
      <c r="B51" s="5">
        <v>0</v>
      </c>
      <c r="D51" s="5">
        <v>525</v>
      </c>
    </row>
    <row r="52" spans="2:4" ht="15">
      <c r="B52" s="5"/>
      <c r="D52" s="5"/>
    </row>
    <row r="53" spans="1:4" ht="19.5" customHeight="1" thickBot="1">
      <c r="A53" s="51" t="s">
        <v>123</v>
      </c>
      <c r="B53" s="11">
        <f>SUM(B46:B52)</f>
        <v>-17984</v>
      </c>
      <c r="D53" s="11">
        <f>SUM(D46:D52)</f>
        <v>-1573</v>
      </c>
    </row>
    <row r="54" spans="2:4" ht="15.75" thickTop="1">
      <c r="B54" s="5"/>
      <c r="D54" s="5"/>
    </row>
    <row r="55" spans="1:4" ht="27" customHeight="1">
      <c r="A55" s="51" t="s">
        <v>53</v>
      </c>
      <c r="B55" s="5">
        <f>B33+B43+B53</f>
        <v>2308</v>
      </c>
      <c r="D55" s="5">
        <f>D33+D43+D53</f>
        <v>-1765</v>
      </c>
    </row>
    <row r="56" spans="1:4" ht="14.25" customHeight="1">
      <c r="A56" s="51" t="s">
        <v>35</v>
      </c>
      <c r="B56" s="5">
        <v>2816</v>
      </c>
      <c r="D56" s="5">
        <v>-13461</v>
      </c>
    </row>
    <row r="57" spans="1:4" ht="19.5" customHeight="1" thickBot="1">
      <c r="A57" s="51" t="s">
        <v>36</v>
      </c>
      <c r="B57" s="11">
        <f>SUM(B55:B56)</f>
        <v>5124</v>
      </c>
      <c r="D57" s="11">
        <f>SUM(D55:D56)</f>
        <v>-15226</v>
      </c>
    </row>
    <row r="58" ht="15.75" thickTop="1"/>
    <row r="60" ht="15">
      <c r="A60" s="3" t="s">
        <v>37</v>
      </c>
    </row>
    <row r="61" spans="1:4" ht="15">
      <c r="A61" s="3" t="s">
        <v>111</v>
      </c>
      <c r="B61" s="5">
        <v>1114</v>
      </c>
      <c r="D61" s="5">
        <v>1075</v>
      </c>
    </row>
    <row r="62" spans="1:4" ht="15">
      <c r="A62" s="3" t="s">
        <v>39</v>
      </c>
      <c r="B62" s="5">
        <v>14362</v>
      </c>
      <c r="D62" s="5">
        <v>8059</v>
      </c>
    </row>
    <row r="63" spans="1:4" ht="15">
      <c r="A63" s="3" t="s">
        <v>38</v>
      </c>
      <c r="B63" s="5">
        <v>-10352</v>
      </c>
      <c r="D63" s="5">
        <v>-24360</v>
      </c>
    </row>
    <row r="64" spans="2:4" ht="19.5" customHeight="1" thickBot="1">
      <c r="B64" s="11">
        <f>SUM(B61:B63)</f>
        <v>5124</v>
      </c>
      <c r="D64" s="11">
        <f>SUM(D61:D63)</f>
        <v>-15226</v>
      </c>
    </row>
    <row r="65" ht="15.75" thickTop="1"/>
    <row r="66" ht="15">
      <c r="C66" s="34"/>
    </row>
    <row r="67" spans="1:4" ht="15">
      <c r="A67" s="68" t="s">
        <v>42</v>
      </c>
      <c r="B67" s="68"/>
      <c r="C67" s="68"/>
      <c r="D67" s="68"/>
    </row>
    <row r="68" spans="1:4" ht="15">
      <c r="A68" s="68" t="s">
        <v>118</v>
      </c>
      <c r="B68" s="68"/>
      <c r="C68" s="68"/>
      <c r="D68" s="68"/>
    </row>
  </sheetData>
  <mergeCells count="5">
    <mergeCell ref="A67:D67"/>
    <mergeCell ref="A68:D68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FC</cp:lastModifiedBy>
  <cp:lastPrinted>2007-05-07T03:54:43Z</cp:lastPrinted>
  <dcterms:created xsi:type="dcterms:W3CDTF">2002-10-18T08:14:58Z</dcterms:created>
  <dcterms:modified xsi:type="dcterms:W3CDTF">2007-05-07T04:16:21Z</dcterms:modified>
  <cp:category/>
  <cp:version/>
  <cp:contentType/>
  <cp:contentStatus/>
</cp:coreProperties>
</file>